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ssiebeerDr/Desktop/Meadow Creek PHR/"/>
    </mc:Choice>
  </mc:AlternateContent>
  <xr:revisionPtr revIDLastSave="0" documentId="13_ncr:1_{E2A508CD-07CF-EE49-9640-5E1FFC5F7505}" xr6:coauthVersionLast="36" xr6:coauthVersionMax="36" xr10:uidLastSave="{00000000-0000-0000-0000-000000000000}"/>
  <bookViews>
    <workbookView xWindow="11540" yWindow="5120" windowWidth="30920" windowHeight="15580" xr2:uid="{9C971E71-E624-0547-B2A2-146D4A1AC0C1}"/>
  </bookViews>
  <sheets>
    <sheet name="Sheet1" sheetId="1" r:id="rId1"/>
    <sheet name="Sheet2" sheetId="2" r:id="rId2"/>
  </sheets>
  <definedNames>
    <definedName name="_GoBack" localSheetId="0">Sheet1!$A$1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H30" i="1" l="1"/>
  <c r="H29" i="1"/>
  <c r="H28" i="1"/>
  <c r="H27" i="1"/>
  <c r="H22" i="1"/>
  <c r="H19" i="1" l="1"/>
  <c r="H17" i="1"/>
  <c r="H13" i="1"/>
</calcChain>
</file>

<file path=xl/sharedStrings.xml><?xml version="1.0" encoding="utf-8"?>
<sst xmlns="http://schemas.openxmlformats.org/spreadsheetml/2006/main" count="273" uniqueCount="194">
  <si>
    <t>Name</t>
  </si>
  <si>
    <t>#</t>
  </si>
  <si>
    <t>Service #</t>
  </si>
  <si>
    <t>Unit</t>
  </si>
  <si>
    <t>Born</t>
  </si>
  <si>
    <t>Enlistment date</t>
  </si>
  <si>
    <t>Age at enlistment</t>
  </si>
  <si>
    <t>Fate</t>
  </si>
  <si>
    <t>Parents</t>
  </si>
  <si>
    <t>RSL VWM Url</t>
  </si>
  <si>
    <t>Meadow Creek Primary School Pictorial Honour Roll, List of men honoured</t>
  </si>
  <si>
    <t>A.</t>
  </si>
  <si>
    <t>George V, King</t>
  </si>
  <si>
    <t>Pte John Robinson</t>
  </si>
  <si>
    <t>Driver William Ingram Humphreys</t>
  </si>
  <si>
    <t>Pte Walter Robinson</t>
  </si>
  <si>
    <t>Driver James Frederick Humphreys</t>
  </si>
  <si>
    <t>Pte Herbert Hill</t>
  </si>
  <si>
    <t>Pte William Wood</t>
  </si>
  <si>
    <t>Pte Harry Whitty</t>
  </si>
  <si>
    <t>Pte Richard Thompson</t>
  </si>
  <si>
    <t>Pte Roy Thompson</t>
  </si>
  <si>
    <t>* also on Myrrhee Primary School Pictorial Honour Roll</t>
  </si>
  <si>
    <r>
      <t>5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Bn </t>
    </r>
  </si>
  <si>
    <t>11/1887</t>
  </si>
  <si>
    <t>Dis 17/3/1919</t>
  </si>
  <si>
    <t>P: H Wallace, Hansonville</t>
  </si>
  <si>
    <t>https://VWMA.org.au/explore/people/143235</t>
  </si>
  <si>
    <r>
      <t>37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Bn, to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Bn </t>
    </r>
  </si>
  <si>
    <t>5/1894</t>
  </si>
  <si>
    <t>Dis 15/5/1919, d 28/7/1963</t>
  </si>
  <si>
    <t>F: Robert Forge, Myrrhee</t>
  </si>
  <si>
    <t>https://VWMA.org.au/explore/people/217548</t>
  </si>
  <si>
    <t xml:space="preserve">7th Bn to 24th Field Arty, </t>
  </si>
  <si>
    <t>P: Albert &amp; Elizabeth Haynes, Moyhu/Wangaratta</t>
  </si>
  <si>
    <t>37th Bn to 59th Bn</t>
  </si>
  <si>
    <t>7/1897</t>
  </si>
  <si>
    <t>KIA 9/4/1918, LeHamel, France</t>
  </si>
  <si>
    <t>https://VWMA.org.au/explore/people/294879</t>
  </si>
  <si>
    <t>https://vwma.org.au/explore/people/305663</t>
  </si>
  <si>
    <t>37th Bn</t>
  </si>
  <si>
    <t>2/4/1894</t>
  </si>
  <si>
    <t>Dis 14/8/1918</t>
  </si>
  <si>
    <t>P: James and Mary Whitty, Whitfield</t>
  </si>
  <si>
    <t>KIA 24/2/1917, Warlencourt, France</t>
  </si>
  <si>
    <t>https://vwma.org.au/explore/people/310957</t>
  </si>
  <si>
    <t>6/1892</t>
  </si>
  <si>
    <t>P: Evan Cozens, Bobinawarra</t>
  </si>
  <si>
    <t>21st Bn</t>
  </si>
  <si>
    <t>Recommended for DCM, 15/9/1916, Pozieres, not awarded</t>
  </si>
  <si>
    <t>Sapper Alfred Shanks</t>
  </si>
  <si>
    <t>https://vwma.org.au/explore/people/210264</t>
  </si>
  <si>
    <t>Pte John Crockett</t>
  </si>
  <si>
    <t># Made the supreme Sacrifice</t>
  </si>
  <si>
    <t xml:space="preserve">7th Bn to 5th Div Arty Column, </t>
  </si>
  <si>
    <t>P. Mr D Robinson, Bobinawarrah</t>
  </si>
  <si>
    <t>https://vwma.org.au/explore/people/334160</t>
  </si>
  <si>
    <t>Meadow Creek Primary School, Pictorial Honour Roll, now at Moyhu Primary School</t>
  </si>
  <si>
    <t>Sgt William Meagher MiD</t>
  </si>
  <si>
    <t>https://vwma.org.au/explore/people/103674</t>
  </si>
  <si>
    <t>Lt Thomas Evan Cozens #</t>
  </si>
  <si>
    <t xml:space="preserve">Pte John Taylor Gibb </t>
  </si>
  <si>
    <t>Recommended for MM, 9-10/8/1918, Vauvillers-Lihons, not awarded</t>
  </si>
  <si>
    <t>https://vwma.org.au/explore/people/328338</t>
  </si>
  <si>
    <t>P: William Robinson, Carboor, Victoria</t>
  </si>
  <si>
    <t>5th Bn</t>
  </si>
  <si>
    <t>https://vwma.org.au/explore/people/200706</t>
  </si>
  <si>
    <t>37th Bn &amp; 59th Bn</t>
  </si>
  <si>
    <t>Dis 23/1/1919</t>
  </si>
  <si>
    <t>P: Mrs Meagher, Wangaratta, Victoria</t>
  </si>
  <si>
    <t>Pte John Patrick Meagher#</t>
  </si>
  <si>
    <t>SN2332</t>
  </si>
  <si>
    <t>SN1659</t>
  </si>
  <si>
    <t>SN825</t>
  </si>
  <si>
    <t>SN1252</t>
  </si>
  <si>
    <t>SN4884</t>
  </si>
  <si>
    <t>39th Bn</t>
  </si>
  <si>
    <t>KIA 4/10/1917, Broodseinde, Belgium</t>
  </si>
  <si>
    <t>P:  Mrs Jane Hannan, Moyhu, Victoria</t>
  </si>
  <si>
    <t>SN6748</t>
  </si>
  <si>
    <t>SN1759</t>
  </si>
  <si>
    <t>SN2170</t>
  </si>
  <si>
    <t>SN6835</t>
  </si>
  <si>
    <t>SN2063</t>
  </si>
  <si>
    <t>SN1347</t>
  </si>
  <si>
    <t>https://vwma.org.au/explore/people/198741</t>
  </si>
  <si>
    <t>Gunner Patrick Francis Farrell</t>
  </si>
  <si>
    <t>SN3237</t>
  </si>
  <si>
    <t>4th LH Reg and 14th Field Arty Brig</t>
  </si>
  <si>
    <t>Dis 2/10/1919, d 2/7/1979</t>
  </si>
  <si>
    <t>P: Dominick Farrell, Moyhu, Victoria</t>
  </si>
  <si>
    <t>Pte (Gunner) Clifford Hains (Haynes MPHR)*</t>
  </si>
  <si>
    <t>Pte Henry Wallace*</t>
  </si>
  <si>
    <t>Pte (LCpl) Arnold Forge*</t>
  </si>
  <si>
    <t>Pte Paul Hains (Haynes)*#</t>
  </si>
  <si>
    <t>https://vwma.org.au/explore/people/227516</t>
  </si>
  <si>
    <t>Pte Dominic Joseph Farrell</t>
  </si>
  <si>
    <t>SN2823</t>
  </si>
  <si>
    <t>37th Bn &amp; 5th Bn</t>
  </si>
  <si>
    <t>https://vwma.org.au/explore/people/319981</t>
  </si>
  <si>
    <t>2nd Tunnelling Company</t>
  </si>
  <si>
    <t>SN2464</t>
  </si>
  <si>
    <t>Sister: Mrs S J Mybiea, Bobinawarrah, Victoria</t>
  </si>
  <si>
    <t>https://vwma.org.au/explore/people/136905</t>
  </si>
  <si>
    <t>Pte David Shanks#</t>
  </si>
  <si>
    <t>SN3217</t>
  </si>
  <si>
    <t>48th Bn</t>
  </si>
  <si>
    <t>KIA 12/10/1917, Zonnebeke, Belgium</t>
  </si>
  <si>
    <t>P: James Clarke and Rose Ann SHANKS</t>
  </si>
  <si>
    <t>https://vwma.org.au/explore/people/800761</t>
  </si>
  <si>
    <t>SN2334</t>
  </si>
  <si>
    <t>37th Bn to 3rd MG Bn</t>
  </si>
  <si>
    <t>P: Father, Robert Hill, Carboor, Victoria</t>
  </si>
  <si>
    <t>https://vwma.org.au/explore/people/220251</t>
  </si>
  <si>
    <t>1st Veterinary Section</t>
  </si>
  <si>
    <t>SN1055</t>
  </si>
  <si>
    <t>P: Father, W J Wood, Moyhu, Victoria</t>
  </si>
  <si>
    <t>https://vwma.org.au/explore/people/287236</t>
  </si>
  <si>
    <t>37th Bn to 7th Bn</t>
  </si>
  <si>
    <t>P: Thomas William Crockett, Carboor, Victoria</t>
  </si>
  <si>
    <t>SN2423</t>
  </si>
  <si>
    <t>https://vwma.org.au/explore/people/75212</t>
  </si>
  <si>
    <t xml:space="preserve">Inf Brig Train &amp; 7th Coy Army Ser Corps </t>
  </si>
  <si>
    <t>V39710</t>
  </si>
  <si>
    <t>https://vwma.org.au/explore/people/655965</t>
  </si>
  <si>
    <t>Died 6/6/1916. Meningitis, Alfred Hospital</t>
  </si>
  <si>
    <t>Not assigned</t>
  </si>
  <si>
    <t>https://vwma.org.au/explore/people/341423</t>
  </si>
  <si>
    <t>P: Mother, Mrs A Ward, Dandenong, Victoria</t>
  </si>
  <si>
    <t>SN3353</t>
  </si>
  <si>
    <t>Dis 29/7/1917</t>
  </si>
  <si>
    <t>Pte John James McHugh</t>
  </si>
  <si>
    <t>SN1175</t>
  </si>
  <si>
    <t>KIA 7/1/1916, Armentieres, France</t>
  </si>
  <si>
    <t>Pte James Glen Lea Dunne#</t>
  </si>
  <si>
    <t>https://vwma.org.au/explore/people/130323</t>
  </si>
  <si>
    <t>P James &amp; Mary Dunne, Meadow Creek, Victoria</t>
  </si>
  <si>
    <t>https://vwma.org.au/explore/people/180231</t>
  </si>
  <si>
    <t>SN459</t>
  </si>
  <si>
    <t>W: Mrs Rose Thompson, Bobinawarrah, Victoria</t>
  </si>
  <si>
    <t>1st Remount Unit</t>
  </si>
  <si>
    <t>SN6902</t>
  </si>
  <si>
    <t>24th Bn</t>
  </si>
  <si>
    <t>W: Mrs. E. Thompson, Wahroonga, NSW</t>
  </si>
  <si>
    <t>https://vwma.org.au/explore/people/339907</t>
  </si>
  <si>
    <t>SN1798</t>
  </si>
  <si>
    <t>SN1797</t>
  </si>
  <si>
    <t>Returned 15/5/1919</t>
  </si>
  <si>
    <t>5th Div Ammunition Col</t>
  </si>
  <si>
    <t>P: Mr W D Gibb, Moyhu, Victoria</t>
  </si>
  <si>
    <t>P: Edward &amp; Charlotte Humphreys, Bobinawarrah, Victoria</t>
  </si>
  <si>
    <t>https://vwma.org.au/explore/people/801665</t>
  </si>
  <si>
    <t>https://vwma.org.au/explore/people/801664</t>
  </si>
  <si>
    <t>10/1894</t>
  </si>
  <si>
    <t>9/1894</t>
  </si>
  <si>
    <t>9/1895</t>
  </si>
  <si>
    <t>11/1893</t>
  </si>
  <si>
    <t>8/1/1896</t>
  </si>
  <si>
    <t>3/1894</t>
  </si>
  <si>
    <t>Dis 21/10/1919</t>
  </si>
  <si>
    <t>4/1894</t>
  </si>
  <si>
    <t>4/1890</t>
  </si>
  <si>
    <t>5/1898</t>
  </si>
  <si>
    <t>1/1893</t>
  </si>
  <si>
    <t>Pte Thomas Crockett#</t>
  </si>
  <si>
    <t>2/1895</t>
  </si>
  <si>
    <t>9/1874</t>
  </si>
  <si>
    <t>9/1896</t>
  </si>
  <si>
    <t>8/1872</t>
  </si>
  <si>
    <t>Dis 4/4/1917</t>
  </si>
  <si>
    <t>2/1878</t>
  </si>
  <si>
    <t>Dis 18/1/1918, d 21/2/1959</t>
  </si>
  <si>
    <t>7/1896</t>
  </si>
  <si>
    <t>Dis 24/5/1919</t>
  </si>
  <si>
    <t>Dis 17/4/1919, d 16/12/1964</t>
  </si>
  <si>
    <t>Ret 15/5/1919</t>
  </si>
  <si>
    <t>Dis 19/10/1917</t>
  </si>
  <si>
    <t>Dis 13/3/1919</t>
  </si>
  <si>
    <t>Dis 6/8/1919</t>
  </si>
  <si>
    <t>Dis 12/8/1919</t>
  </si>
  <si>
    <t>Dis 5/5/1919</t>
  </si>
  <si>
    <t>Dis 7/8/1919, d 23/1/1956</t>
  </si>
  <si>
    <t>Driver James F Humphreys</t>
  </si>
  <si>
    <t>Driver W Ingram Humphreys</t>
  </si>
  <si>
    <t>Lt Thomas E Cozens #</t>
  </si>
  <si>
    <t xml:space="preserve">Pte John T Gibb </t>
  </si>
  <si>
    <t>Gunner Patrick F Farrell</t>
  </si>
  <si>
    <t>Pte Dominic J Farrell</t>
  </si>
  <si>
    <t>Pte John P Meagher#</t>
  </si>
  <si>
    <t>Pte John J McHugh</t>
  </si>
  <si>
    <t>Pte James GL Dunne#</t>
  </si>
  <si>
    <t>Pte Clifford Hains (Haynes)*</t>
  </si>
  <si>
    <t>VWMA URL</t>
  </si>
  <si>
    <t>4/1884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</si>
</sst>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1" applyFill="1"/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ill="1"/>
    <xf numFmtId="2" fontId="0" fillId="2" borderId="0" xfId="0" applyNumberFormat="1" applyFont="1" applyFill="1" applyAlignment="1">
      <alignment horizontal="center"/>
    </xf>
    <xf numFmtId="0" fontId="5" fillId="2" borderId="0" xfId="1" applyFill="1"/>
    <xf numFmtId="14" fontId="0" fillId="2" borderId="0" xfId="0" applyNumberFormat="1" applyFill="1"/>
    <xf numFmtId="0" fontId="0" fillId="2" borderId="0" xfId="0" applyFont="1" applyFill="1" applyAlignment="1">
      <alignment horizontal="left" wrapText="1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1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wma.org.au/explore/people/287236" TargetMode="External"/><Relationship Id="rId3" Type="http://schemas.openxmlformats.org/officeDocument/2006/relationships/hyperlink" Target="https://vwma.org.au/explore/people/210264" TargetMode="External"/><Relationship Id="rId7" Type="http://schemas.openxmlformats.org/officeDocument/2006/relationships/hyperlink" Target="https://vwma.org.au/explore/people/136905" TargetMode="External"/><Relationship Id="rId2" Type="http://schemas.openxmlformats.org/officeDocument/2006/relationships/hyperlink" Target="https://vwma.org.au/explore/people/217548" TargetMode="External"/><Relationship Id="rId1" Type="http://schemas.openxmlformats.org/officeDocument/2006/relationships/hyperlink" Target="https://vwma.org.au/explore/people/143235" TargetMode="External"/><Relationship Id="rId6" Type="http://schemas.openxmlformats.org/officeDocument/2006/relationships/hyperlink" Target="https://vwma.org.au/explore/people/319981" TargetMode="External"/><Relationship Id="rId5" Type="http://schemas.openxmlformats.org/officeDocument/2006/relationships/hyperlink" Target="https://vwma.org.au/explore/people/305663" TargetMode="External"/><Relationship Id="rId4" Type="http://schemas.openxmlformats.org/officeDocument/2006/relationships/hyperlink" Target="https://vwma.org.au/explore/people/294879" TargetMode="External"/><Relationship Id="rId9" Type="http://schemas.openxmlformats.org/officeDocument/2006/relationships/hyperlink" Target="https://vwma.org.au/explore/people/13032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wma.org.au/explore/people/287236" TargetMode="External"/><Relationship Id="rId3" Type="http://schemas.openxmlformats.org/officeDocument/2006/relationships/hyperlink" Target="https://vwma.org.au/explore/people/210264" TargetMode="External"/><Relationship Id="rId7" Type="http://schemas.openxmlformats.org/officeDocument/2006/relationships/hyperlink" Target="https://vwma.org.au/explore/people/136905" TargetMode="External"/><Relationship Id="rId2" Type="http://schemas.openxmlformats.org/officeDocument/2006/relationships/hyperlink" Target="https://vwma.org.au/explore/people/217548" TargetMode="External"/><Relationship Id="rId1" Type="http://schemas.openxmlformats.org/officeDocument/2006/relationships/hyperlink" Target="https://vwma.org.au/explore/people/143235" TargetMode="External"/><Relationship Id="rId6" Type="http://schemas.openxmlformats.org/officeDocument/2006/relationships/hyperlink" Target="https://vwma.org.au/explore/people/319981" TargetMode="External"/><Relationship Id="rId5" Type="http://schemas.openxmlformats.org/officeDocument/2006/relationships/hyperlink" Target="https://vwma.org.au/explore/people/305663" TargetMode="External"/><Relationship Id="rId4" Type="http://schemas.openxmlformats.org/officeDocument/2006/relationships/hyperlink" Target="https://vwma.org.au/explore/people/294879" TargetMode="External"/><Relationship Id="rId9" Type="http://schemas.openxmlformats.org/officeDocument/2006/relationships/hyperlink" Target="https://vwma.org.au/explore/people/130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384E-4762-C147-A4FD-4EDCD2FCCEA1}">
  <dimension ref="A1:K37"/>
  <sheetViews>
    <sheetView tabSelected="1" topLeftCell="A3" workbookViewId="0">
      <selection activeCell="I35" sqref="I35"/>
    </sheetView>
  </sheetViews>
  <sheetFormatPr baseColWidth="10" defaultRowHeight="16" x14ac:dyDescent="0.2"/>
  <cols>
    <col min="1" max="1" width="4" style="15" customWidth="1"/>
    <col min="2" max="2" width="38.1640625" customWidth="1"/>
    <col min="3" max="3" width="9" customWidth="1"/>
    <col min="4" max="4" width="32.6640625" customWidth="1"/>
    <col min="5" max="5" width="10.83203125" style="15"/>
    <col min="7" max="7" width="2.6640625" customWidth="1"/>
    <col min="8" max="8" width="10.83203125" style="15"/>
    <col min="9" max="9" width="37.33203125" customWidth="1"/>
    <col min="10" max="10" width="49" customWidth="1"/>
    <col min="11" max="11" width="41.33203125" customWidth="1"/>
  </cols>
  <sheetData>
    <row r="1" spans="1:11" ht="19" x14ac:dyDescent="0.2">
      <c r="A1" s="32" t="s">
        <v>10</v>
      </c>
    </row>
    <row r="3" spans="1:11" ht="34" x14ac:dyDescent="0.2">
      <c r="A3" s="13" t="s">
        <v>1</v>
      </c>
      <c r="B3" s="1" t="s">
        <v>0</v>
      </c>
      <c r="C3" s="1" t="s">
        <v>2</v>
      </c>
      <c r="D3" s="2" t="s">
        <v>3</v>
      </c>
      <c r="E3" s="3" t="s">
        <v>4</v>
      </c>
      <c r="F3" s="3" t="s">
        <v>5</v>
      </c>
      <c r="G3" s="4"/>
      <c r="H3" s="3" t="s">
        <v>6</v>
      </c>
      <c r="I3" s="5" t="s">
        <v>7</v>
      </c>
      <c r="J3" s="5" t="s">
        <v>8</v>
      </c>
      <c r="K3" s="1" t="s">
        <v>9</v>
      </c>
    </row>
    <row r="4" spans="1:11" x14ac:dyDescent="0.2">
      <c r="A4" s="14" t="s">
        <v>11</v>
      </c>
      <c r="B4" s="6" t="s">
        <v>12</v>
      </c>
      <c r="C4" s="6"/>
      <c r="D4" s="7"/>
      <c r="E4" s="8"/>
      <c r="F4" s="8"/>
      <c r="G4" s="9"/>
      <c r="H4" s="8"/>
      <c r="I4" s="10"/>
      <c r="J4" s="10"/>
      <c r="K4" s="6"/>
    </row>
    <row r="5" spans="1:11" ht="8" customHeight="1" x14ac:dyDescent="0.2">
      <c r="A5" s="14"/>
      <c r="B5" s="6"/>
      <c r="C5" s="6"/>
      <c r="D5" s="7"/>
      <c r="E5" s="8"/>
      <c r="F5" s="8"/>
      <c r="G5" s="9"/>
      <c r="H5" s="8"/>
      <c r="I5" s="10"/>
      <c r="J5" s="10"/>
      <c r="K5" s="6"/>
    </row>
    <row r="6" spans="1:11" s="20" customFormat="1" x14ac:dyDescent="0.2">
      <c r="A6" s="19">
        <v>1</v>
      </c>
      <c r="B6" s="18" t="s">
        <v>13</v>
      </c>
      <c r="C6" s="18" t="s">
        <v>75</v>
      </c>
      <c r="D6" s="18" t="s">
        <v>54</v>
      </c>
      <c r="E6" s="30" t="s">
        <v>153</v>
      </c>
      <c r="F6" s="21">
        <v>5759</v>
      </c>
      <c r="G6" s="18"/>
      <c r="H6" s="30">
        <v>21</v>
      </c>
      <c r="I6" s="18" t="s">
        <v>173</v>
      </c>
      <c r="J6" s="18" t="s">
        <v>55</v>
      </c>
      <c r="K6" s="20" t="s">
        <v>56</v>
      </c>
    </row>
    <row r="7" spans="1:11" x14ac:dyDescent="0.2">
      <c r="A7" s="15">
        <v>2</v>
      </c>
      <c r="B7" s="12" t="s">
        <v>58</v>
      </c>
      <c r="C7" s="11" t="s">
        <v>74</v>
      </c>
      <c r="D7" s="11" t="s">
        <v>122</v>
      </c>
      <c r="E7" s="31" t="s">
        <v>154</v>
      </c>
      <c r="F7" s="17">
        <v>5378</v>
      </c>
      <c r="G7" s="11"/>
      <c r="H7" s="31">
        <v>20</v>
      </c>
      <c r="I7" s="11" t="s">
        <v>68</v>
      </c>
      <c r="J7" s="11" t="s">
        <v>69</v>
      </c>
      <c r="K7" t="s">
        <v>59</v>
      </c>
    </row>
    <row r="8" spans="1:11" s="38" customFormat="1" x14ac:dyDescent="0.2">
      <c r="A8" s="33">
        <v>3</v>
      </c>
      <c r="B8" s="34" t="s">
        <v>60</v>
      </c>
      <c r="C8" s="35" t="s">
        <v>73</v>
      </c>
      <c r="D8" s="35" t="s">
        <v>48</v>
      </c>
      <c r="E8" s="36" t="s">
        <v>46</v>
      </c>
      <c r="F8" s="37">
        <v>5513</v>
      </c>
      <c r="G8" s="35"/>
      <c r="H8" s="36">
        <v>22.67</v>
      </c>
      <c r="I8" s="35" t="s">
        <v>44</v>
      </c>
      <c r="J8" s="35" t="s">
        <v>47</v>
      </c>
      <c r="K8" s="38" t="s">
        <v>45</v>
      </c>
    </row>
    <row r="9" spans="1:11" x14ac:dyDescent="0.2">
      <c r="B9" s="12" t="s">
        <v>49</v>
      </c>
      <c r="C9" s="11"/>
      <c r="D9" s="11"/>
      <c r="E9" s="31"/>
      <c r="F9" s="17"/>
      <c r="G9" s="11"/>
      <c r="H9" s="31"/>
      <c r="I9" s="11"/>
      <c r="J9" s="11"/>
    </row>
    <row r="10" spans="1:11" s="38" customFormat="1" x14ac:dyDescent="0.2">
      <c r="A10" s="33">
        <v>4</v>
      </c>
      <c r="B10" s="34" t="s">
        <v>14</v>
      </c>
      <c r="C10" s="35" t="s">
        <v>146</v>
      </c>
      <c r="D10" s="35" t="s">
        <v>148</v>
      </c>
      <c r="E10" s="36">
        <v>1890</v>
      </c>
      <c r="F10" s="37">
        <v>5694</v>
      </c>
      <c r="G10" s="35"/>
      <c r="H10" s="36">
        <v>25</v>
      </c>
      <c r="I10" s="38" t="s">
        <v>175</v>
      </c>
      <c r="J10" s="38" t="s">
        <v>150</v>
      </c>
      <c r="K10" s="38" t="s">
        <v>152</v>
      </c>
    </row>
    <row r="11" spans="1:11" s="38" customFormat="1" x14ac:dyDescent="0.2">
      <c r="A11" s="33">
        <v>5</v>
      </c>
      <c r="B11" s="34" t="s">
        <v>61</v>
      </c>
      <c r="C11" s="35" t="s">
        <v>79</v>
      </c>
      <c r="D11" s="35" t="s">
        <v>65</v>
      </c>
      <c r="E11" s="36" t="s">
        <v>155</v>
      </c>
      <c r="F11" s="37">
        <v>6104</v>
      </c>
      <c r="G11" s="35"/>
      <c r="H11" s="36">
        <v>21</v>
      </c>
      <c r="I11" s="35" t="s">
        <v>174</v>
      </c>
      <c r="J11" s="35" t="s">
        <v>149</v>
      </c>
      <c r="K11" s="38" t="s">
        <v>63</v>
      </c>
    </row>
    <row r="12" spans="1:11" s="20" customFormat="1" x14ac:dyDescent="0.2">
      <c r="A12" s="19"/>
      <c r="B12" s="12" t="s">
        <v>62</v>
      </c>
      <c r="C12" s="18"/>
      <c r="D12" s="18"/>
      <c r="F12" s="21"/>
      <c r="G12" s="18"/>
      <c r="H12" s="30"/>
      <c r="I12" s="18"/>
    </row>
    <row r="13" spans="1:11" s="38" customFormat="1" x14ac:dyDescent="0.2">
      <c r="A13" s="33">
        <v>6</v>
      </c>
      <c r="B13" s="34" t="s">
        <v>15</v>
      </c>
      <c r="C13" s="35" t="s">
        <v>72</v>
      </c>
      <c r="D13" s="35" t="s">
        <v>67</v>
      </c>
      <c r="E13" s="33" t="s">
        <v>156</v>
      </c>
      <c r="F13" s="37">
        <v>5911</v>
      </c>
      <c r="G13" s="35"/>
      <c r="H13" s="39">
        <f>22+(5/12)</f>
        <v>22.416666666666668</v>
      </c>
      <c r="I13" s="35" t="s">
        <v>176</v>
      </c>
      <c r="J13" s="35" t="s">
        <v>64</v>
      </c>
      <c r="K13" s="38" t="s">
        <v>66</v>
      </c>
    </row>
    <row r="14" spans="1:11" s="38" customFormat="1" x14ac:dyDescent="0.2">
      <c r="A14" s="33">
        <v>7</v>
      </c>
      <c r="B14" s="34" t="s">
        <v>86</v>
      </c>
      <c r="C14" s="35" t="s">
        <v>87</v>
      </c>
      <c r="D14" s="35" t="s">
        <v>88</v>
      </c>
      <c r="E14" s="36" t="s">
        <v>157</v>
      </c>
      <c r="F14" s="37">
        <v>6230</v>
      </c>
      <c r="G14" s="35"/>
      <c r="H14" s="36">
        <v>21</v>
      </c>
      <c r="I14" s="35" t="s">
        <v>89</v>
      </c>
      <c r="J14" s="35" t="s">
        <v>90</v>
      </c>
      <c r="K14" s="38" t="s">
        <v>95</v>
      </c>
    </row>
    <row r="15" spans="1:11" s="38" customFormat="1" x14ac:dyDescent="0.2">
      <c r="A15" s="33">
        <v>8</v>
      </c>
      <c r="B15" s="34" t="s">
        <v>16</v>
      </c>
      <c r="C15" s="35" t="s">
        <v>145</v>
      </c>
      <c r="D15" s="35" t="s">
        <v>148</v>
      </c>
      <c r="E15" s="36">
        <v>1888</v>
      </c>
      <c r="F15" s="37">
        <v>5694</v>
      </c>
      <c r="G15" s="35"/>
      <c r="H15" s="36">
        <v>27</v>
      </c>
      <c r="I15" s="38" t="s">
        <v>147</v>
      </c>
      <c r="J15" s="38" t="s">
        <v>150</v>
      </c>
      <c r="K15" s="40" t="s">
        <v>151</v>
      </c>
    </row>
    <row r="16" spans="1:11" s="38" customFormat="1" x14ac:dyDescent="0.2">
      <c r="A16" s="33">
        <v>9</v>
      </c>
      <c r="B16" s="34" t="s">
        <v>17</v>
      </c>
      <c r="C16" s="35" t="s">
        <v>110</v>
      </c>
      <c r="D16" s="35" t="s">
        <v>111</v>
      </c>
      <c r="E16" s="36" t="s">
        <v>154</v>
      </c>
      <c r="F16" s="37">
        <v>5914</v>
      </c>
      <c r="G16" s="35"/>
      <c r="H16" s="36">
        <v>21.67</v>
      </c>
      <c r="I16" s="35" t="s">
        <v>178</v>
      </c>
      <c r="J16" s="35" t="s">
        <v>112</v>
      </c>
      <c r="K16" s="38" t="s">
        <v>113</v>
      </c>
    </row>
    <row r="17" spans="1:11" s="38" customFormat="1" x14ac:dyDescent="0.2">
      <c r="A17" s="33">
        <v>10</v>
      </c>
      <c r="B17" s="34" t="s">
        <v>18</v>
      </c>
      <c r="C17" s="35" t="s">
        <v>115</v>
      </c>
      <c r="D17" s="35" t="s">
        <v>114</v>
      </c>
      <c r="E17" s="36" t="s">
        <v>158</v>
      </c>
      <c r="F17" s="37">
        <v>6235</v>
      </c>
      <c r="G17" s="35"/>
      <c r="H17" s="39">
        <f>22+(11/12)</f>
        <v>22.916666666666668</v>
      </c>
      <c r="I17" s="35" t="s">
        <v>159</v>
      </c>
      <c r="J17" s="35" t="s">
        <v>116</v>
      </c>
      <c r="K17" s="40" t="s">
        <v>117</v>
      </c>
    </row>
    <row r="18" spans="1:11" s="38" customFormat="1" x14ac:dyDescent="0.2">
      <c r="A18" s="33">
        <v>11</v>
      </c>
      <c r="B18" s="34" t="s">
        <v>96</v>
      </c>
      <c r="C18" s="35" t="s">
        <v>97</v>
      </c>
      <c r="D18" s="35" t="s">
        <v>98</v>
      </c>
      <c r="E18" s="36" t="s">
        <v>160</v>
      </c>
      <c r="F18" s="37">
        <v>6111</v>
      </c>
      <c r="G18" s="35"/>
      <c r="H18" s="36">
        <v>22.5</v>
      </c>
      <c r="I18" s="35" t="s">
        <v>179</v>
      </c>
      <c r="J18" s="35" t="s">
        <v>90</v>
      </c>
      <c r="K18" s="40" t="s">
        <v>99</v>
      </c>
    </row>
    <row r="19" spans="1:11" s="38" customFormat="1" x14ac:dyDescent="0.2">
      <c r="A19" s="33">
        <v>12</v>
      </c>
      <c r="B19" s="34" t="s">
        <v>70</v>
      </c>
      <c r="C19" s="35" t="s">
        <v>71</v>
      </c>
      <c r="D19" s="35" t="s">
        <v>76</v>
      </c>
      <c r="E19" s="36" t="s">
        <v>161</v>
      </c>
      <c r="F19" s="37">
        <v>6053</v>
      </c>
      <c r="G19" s="35"/>
      <c r="H19" s="39">
        <f>26+(3/12)</f>
        <v>26.25</v>
      </c>
      <c r="I19" s="35" t="s">
        <v>77</v>
      </c>
      <c r="J19" s="35" t="s">
        <v>78</v>
      </c>
      <c r="K19" s="38" t="s">
        <v>85</v>
      </c>
    </row>
    <row r="20" spans="1:11" s="38" customFormat="1" x14ac:dyDescent="0.2">
      <c r="A20" s="33">
        <v>13</v>
      </c>
      <c r="B20" s="34" t="s">
        <v>52</v>
      </c>
      <c r="C20" s="35" t="s">
        <v>120</v>
      </c>
      <c r="D20" s="35" t="s">
        <v>118</v>
      </c>
      <c r="E20" s="36" t="s">
        <v>162</v>
      </c>
      <c r="F20" s="37">
        <v>5922</v>
      </c>
      <c r="G20" s="35"/>
      <c r="H20" s="36">
        <v>18</v>
      </c>
      <c r="I20" s="35" t="s">
        <v>180</v>
      </c>
      <c r="J20" s="35" t="s">
        <v>119</v>
      </c>
      <c r="K20" s="38" t="s">
        <v>121</v>
      </c>
    </row>
    <row r="21" spans="1:11" s="38" customFormat="1" x14ac:dyDescent="0.2">
      <c r="A21" s="33">
        <v>14</v>
      </c>
      <c r="B21" s="34" t="s">
        <v>164</v>
      </c>
      <c r="C21" s="35" t="s">
        <v>123</v>
      </c>
      <c r="D21" s="35" t="s">
        <v>126</v>
      </c>
      <c r="E21" s="36" t="s">
        <v>163</v>
      </c>
      <c r="F21" s="37">
        <v>5922</v>
      </c>
      <c r="G21" s="35"/>
      <c r="H21" s="36">
        <v>23.17</v>
      </c>
      <c r="I21" s="35" t="s">
        <v>125</v>
      </c>
      <c r="J21" s="35" t="s">
        <v>119</v>
      </c>
      <c r="K21" s="38" t="s">
        <v>124</v>
      </c>
    </row>
    <row r="22" spans="1:11" s="38" customFormat="1" x14ac:dyDescent="0.2">
      <c r="A22" s="33">
        <v>15</v>
      </c>
      <c r="B22" s="34" t="s">
        <v>131</v>
      </c>
      <c r="C22" s="35" t="s">
        <v>129</v>
      </c>
      <c r="D22" s="35" t="s">
        <v>40</v>
      </c>
      <c r="E22" s="33" t="s">
        <v>165</v>
      </c>
      <c r="F22" s="41">
        <v>42929</v>
      </c>
      <c r="H22" s="39">
        <f>22+(5/12)</f>
        <v>22.416666666666668</v>
      </c>
      <c r="I22" s="35" t="s">
        <v>181</v>
      </c>
      <c r="J22" s="35" t="s">
        <v>128</v>
      </c>
      <c r="K22" s="38" t="s">
        <v>127</v>
      </c>
    </row>
    <row r="23" spans="1:11" s="38" customFormat="1" ht="17" x14ac:dyDescent="0.2">
      <c r="A23" s="33">
        <v>16</v>
      </c>
      <c r="B23" s="34" t="s">
        <v>91</v>
      </c>
      <c r="C23" s="35" t="s">
        <v>80</v>
      </c>
      <c r="D23" s="42" t="s">
        <v>33</v>
      </c>
      <c r="E23" s="43" t="s">
        <v>193</v>
      </c>
      <c r="F23" s="44">
        <v>5483</v>
      </c>
      <c r="G23" s="45">
        <v>5</v>
      </c>
      <c r="H23" s="39">
        <v>20.75</v>
      </c>
      <c r="I23" s="46" t="s">
        <v>130</v>
      </c>
      <c r="J23" s="47" t="s">
        <v>34</v>
      </c>
      <c r="K23" s="40" t="s">
        <v>38</v>
      </c>
    </row>
    <row r="24" spans="1:11" s="38" customFormat="1" x14ac:dyDescent="0.2">
      <c r="A24" s="33">
        <v>17</v>
      </c>
      <c r="B24" s="34" t="s">
        <v>19</v>
      </c>
      <c r="C24" s="38" t="s">
        <v>81</v>
      </c>
      <c r="D24" s="38" t="s">
        <v>40</v>
      </c>
      <c r="E24" s="33" t="s">
        <v>41</v>
      </c>
      <c r="F24" s="41">
        <v>5966</v>
      </c>
      <c r="H24" s="33">
        <v>22.08</v>
      </c>
      <c r="I24" s="38" t="s">
        <v>42</v>
      </c>
      <c r="J24" s="38" t="s">
        <v>43</v>
      </c>
      <c r="K24" s="40" t="s">
        <v>39</v>
      </c>
    </row>
    <row r="25" spans="1:11" s="38" customFormat="1" ht="19" x14ac:dyDescent="0.2">
      <c r="A25" s="33">
        <v>18</v>
      </c>
      <c r="B25" s="34" t="s">
        <v>92</v>
      </c>
      <c r="C25" s="35" t="s">
        <v>82</v>
      </c>
      <c r="D25" s="48" t="s">
        <v>23</v>
      </c>
      <c r="E25" s="36" t="s">
        <v>24</v>
      </c>
      <c r="F25" s="49">
        <v>6090</v>
      </c>
      <c r="G25" s="50">
        <v>6</v>
      </c>
      <c r="H25" s="39">
        <v>28.83</v>
      </c>
      <c r="I25" s="51" t="s">
        <v>25</v>
      </c>
      <c r="J25" s="52" t="s">
        <v>26</v>
      </c>
      <c r="K25" s="40" t="s">
        <v>27</v>
      </c>
    </row>
    <row r="26" spans="1:11" s="38" customFormat="1" x14ac:dyDescent="0.2">
      <c r="A26" s="33">
        <v>19</v>
      </c>
      <c r="B26" s="34" t="s">
        <v>104</v>
      </c>
      <c r="C26" s="35" t="s">
        <v>105</v>
      </c>
      <c r="D26" s="38" t="s">
        <v>106</v>
      </c>
      <c r="E26" s="33" t="s">
        <v>166</v>
      </c>
      <c r="F26" s="41">
        <v>6156</v>
      </c>
      <c r="H26" s="33">
        <v>42</v>
      </c>
      <c r="I26" s="38" t="s">
        <v>107</v>
      </c>
      <c r="J26" s="38" t="s">
        <v>108</v>
      </c>
      <c r="K26" s="38" t="s">
        <v>109</v>
      </c>
    </row>
    <row r="27" spans="1:11" s="38" customFormat="1" x14ac:dyDescent="0.2">
      <c r="A27" s="33">
        <v>20</v>
      </c>
      <c r="B27" s="34" t="s">
        <v>134</v>
      </c>
      <c r="C27" s="35" t="s">
        <v>132</v>
      </c>
      <c r="D27" s="38" t="s">
        <v>40</v>
      </c>
      <c r="E27" s="33" t="s">
        <v>167</v>
      </c>
      <c r="F27" s="41">
        <v>5863</v>
      </c>
      <c r="H27" s="39">
        <f>19+(5/12)</f>
        <v>19.416666666666668</v>
      </c>
      <c r="I27" s="38" t="s">
        <v>133</v>
      </c>
      <c r="J27" s="38" t="s">
        <v>136</v>
      </c>
      <c r="K27" s="40" t="s">
        <v>135</v>
      </c>
    </row>
    <row r="28" spans="1:11" s="38" customFormat="1" x14ac:dyDescent="0.2">
      <c r="A28" s="33">
        <v>21</v>
      </c>
      <c r="B28" s="34" t="s">
        <v>20</v>
      </c>
      <c r="C28" s="35" t="s">
        <v>138</v>
      </c>
      <c r="D28" s="38" t="s">
        <v>140</v>
      </c>
      <c r="E28" s="33" t="s">
        <v>168</v>
      </c>
      <c r="F28" s="41">
        <v>5736</v>
      </c>
      <c r="H28" s="39">
        <f>43+(1/12)</f>
        <v>43.083333333333336</v>
      </c>
      <c r="I28" s="38" t="s">
        <v>169</v>
      </c>
      <c r="J28" s="38" t="s">
        <v>139</v>
      </c>
      <c r="K28" s="38" t="s">
        <v>137</v>
      </c>
    </row>
    <row r="29" spans="1:11" s="38" customFormat="1" x14ac:dyDescent="0.2">
      <c r="A29" s="33">
        <v>22</v>
      </c>
      <c r="B29" s="34" t="s">
        <v>50</v>
      </c>
      <c r="C29" s="38" t="s">
        <v>101</v>
      </c>
      <c r="D29" s="53" t="s">
        <v>100</v>
      </c>
      <c r="E29" s="33" t="s">
        <v>170</v>
      </c>
      <c r="F29" s="41">
        <v>5849</v>
      </c>
      <c r="H29" s="39">
        <f>37+(11/12)</f>
        <v>37.916666666666664</v>
      </c>
      <c r="I29" s="38" t="s">
        <v>171</v>
      </c>
      <c r="J29" s="53" t="s">
        <v>102</v>
      </c>
      <c r="K29" s="40" t="s">
        <v>103</v>
      </c>
    </row>
    <row r="30" spans="1:11" s="38" customFormat="1" x14ac:dyDescent="0.2">
      <c r="A30" s="33">
        <v>23</v>
      </c>
      <c r="B30" s="34" t="s">
        <v>21</v>
      </c>
      <c r="C30" s="38" t="s">
        <v>141</v>
      </c>
      <c r="D30" s="38" t="s">
        <v>142</v>
      </c>
      <c r="E30" s="33" t="s">
        <v>172</v>
      </c>
      <c r="F30" s="41">
        <v>6431</v>
      </c>
      <c r="H30" s="39">
        <f>21+(1/12)</f>
        <v>21.083333333333332</v>
      </c>
      <c r="I30" s="38" t="s">
        <v>177</v>
      </c>
      <c r="J30" s="38" t="s">
        <v>143</v>
      </c>
      <c r="K30" s="38" t="s">
        <v>144</v>
      </c>
    </row>
    <row r="31" spans="1:11" s="38" customFormat="1" ht="19" x14ac:dyDescent="0.2">
      <c r="A31" s="33">
        <v>24</v>
      </c>
      <c r="B31" s="34" t="s">
        <v>93</v>
      </c>
      <c r="C31" s="35" t="s">
        <v>83</v>
      </c>
      <c r="D31" s="54" t="s">
        <v>28</v>
      </c>
      <c r="E31" s="55" t="s">
        <v>29</v>
      </c>
      <c r="F31" s="49">
        <v>5966</v>
      </c>
      <c r="G31" s="50">
        <v>6</v>
      </c>
      <c r="H31" s="39">
        <v>30</v>
      </c>
      <c r="I31" s="56" t="s">
        <v>30</v>
      </c>
      <c r="J31" s="57" t="s">
        <v>31</v>
      </c>
      <c r="K31" s="40" t="s">
        <v>32</v>
      </c>
    </row>
    <row r="32" spans="1:11" s="20" customFormat="1" ht="17" x14ac:dyDescent="0.2">
      <c r="A32" s="19">
        <v>25</v>
      </c>
      <c r="B32" s="12" t="s">
        <v>94</v>
      </c>
      <c r="C32" s="18" t="s">
        <v>84</v>
      </c>
      <c r="D32" s="25" t="s">
        <v>35</v>
      </c>
      <c r="E32" s="26" t="s">
        <v>36</v>
      </c>
      <c r="F32" s="27">
        <v>5922</v>
      </c>
      <c r="G32" s="28">
        <v>6</v>
      </c>
      <c r="H32" s="22">
        <v>18.5</v>
      </c>
      <c r="I32" s="29" t="s">
        <v>37</v>
      </c>
      <c r="J32" s="23" t="s">
        <v>34</v>
      </c>
      <c r="K32" s="24" t="s">
        <v>51</v>
      </c>
    </row>
    <row r="34" spans="1:9" x14ac:dyDescent="0.2">
      <c r="A34" s="16" t="s">
        <v>22</v>
      </c>
      <c r="H34" s="15">
        <f>AVERAGE(H6:H32)</f>
        <v>24.826799999999999</v>
      </c>
      <c r="I34">
        <f>0.8268*12</f>
        <v>9.9215999999999998</v>
      </c>
    </row>
    <row r="35" spans="1:9" x14ac:dyDescent="0.2">
      <c r="A35" s="16" t="s">
        <v>53</v>
      </c>
    </row>
    <row r="37" spans="1:9" x14ac:dyDescent="0.2">
      <c r="B37" t="s">
        <v>57</v>
      </c>
    </row>
  </sheetData>
  <hyperlinks>
    <hyperlink ref="K25" r:id="rId1" xr:uid="{58324158-2E9E-8342-8A14-06ECD7FDFF00}"/>
    <hyperlink ref="K31" r:id="rId2" xr:uid="{77668FFA-3D73-694D-B02C-8E4885453BF4}"/>
    <hyperlink ref="K32" r:id="rId3" xr:uid="{4AAEA342-6DC9-9B40-85A8-4C32FC74C27F}"/>
    <hyperlink ref="K23" r:id="rId4" xr:uid="{F5417B04-672C-D34F-87AC-BAE953D1E7B6}"/>
    <hyperlink ref="K24" r:id="rId5" xr:uid="{02D9BB0D-74F0-A742-B445-6CFAC707C980}"/>
    <hyperlink ref="K18" r:id="rId6" xr:uid="{97E425CF-98A9-BC4D-93EB-6C63196B463E}"/>
    <hyperlink ref="K29" r:id="rId7" xr:uid="{5994A626-139D-1145-BE00-FE29D3121546}"/>
    <hyperlink ref="K17" r:id="rId8" xr:uid="{56693FDF-8BEB-7642-87A8-01E3833726E2}"/>
    <hyperlink ref="K27" r:id="rId9" xr:uid="{E6BEC563-E8B4-0647-9A64-3A926303A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5AA2-08E6-544B-84C6-3BA129EA477E}">
  <dimension ref="A1:D31"/>
  <sheetViews>
    <sheetView workbookViewId="0">
      <selection activeCell="A31" sqref="A31"/>
    </sheetView>
  </sheetViews>
  <sheetFormatPr baseColWidth="10" defaultRowHeight="16" x14ac:dyDescent="0.2"/>
  <cols>
    <col min="1" max="1" width="4" style="15" customWidth="1"/>
    <col min="2" max="2" width="25.6640625" customWidth="1"/>
    <col min="3" max="3" width="9.1640625" customWidth="1"/>
    <col min="4" max="4" width="38.83203125" customWidth="1"/>
  </cols>
  <sheetData>
    <row r="1" spans="1:4" ht="19" x14ac:dyDescent="0.2">
      <c r="A1" s="32" t="s">
        <v>10</v>
      </c>
    </row>
    <row r="3" spans="1:4" x14ac:dyDescent="0.2">
      <c r="A3" s="13" t="s">
        <v>1</v>
      </c>
      <c r="B3" s="1" t="s">
        <v>0</v>
      </c>
      <c r="C3" s="1" t="s">
        <v>2</v>
      </c>
      <c r="D3" s="1" t="s">
        <v>192</v>
      </c>
    </row>
    <row r="4" spans="1:4" x14ac:dyDescent="0.2">
      <c r="A4" s="19">
        <v>1</v>
      </c>
      <c r="B4" s="18" t="s">
        <v>13</v>
      </c>
      <c r="C4" s="18" t="s">
        <v>75</v>
      </c>
      <c r="D4" s="20" t="s">
        <v>56</v>
      </c>
    </row>
    <row r="5" spans="1:4" x14ac:dyDescent="0.2">
      <c r="A5" s="15">
        <v>2</v>
      </c>
      <c r="B5" s="12" t="s">
        <v>58</v>
      </c>
      <c r="C5" s="11" t="s">
        <v>74</v>
      </c>
      <c r="D5" t="s">
        <v>59</v>
      </c>
    </row>
    <row r="6" spans="1:4" x14ac:dyDescent="0.2">
      <c r="A6" s="19">
        <v>3</v>
      </c>
      <c r="B6" s="12" t="s">
        <v>184</v>
      </c>
      <c r="C6" s="18" t="s">
        <v>73</v>
      </c>
      <c r="D6" s="20" t="s">
        <v>45</v>
      </c>
    </row>
    <row r="7" spans="1:4" x14ac:dyDescent="0.2">
      <c r="A7" s="19">
        <v>4</v>
      </c>
      <c r="B7" s="12" t="s">
        <v>183</v>
      </c>
      <c r="C7" s="18" t="s">
        <v>146</v>
      </c>
      <c r="D7" s="20" t="s">
        <v>152</v>
      </c>
    </row>
    <row r="8" spans="1:4" x14ac:dyDescent="0.2">
      <c r="A8" s="19">
        <v>5</v>
      </c>
      <c r="B8" s="12" t="s">
        <v>185</v>
      </c>
      <c r="C8" s="18" t="s">
        <v>79</v>
      </c>
      <c r="D8" s="20" t="s">
        <v>63</v>
      </c>
    </row>
    <row r="9" spans="1:4" x14ac:dyDescent="0.2">
      <c r="A9" s="19">
        <v>6</v>
      </c>
      <c r="B9" s="12" t="s">
        <v>15</v>
      </c>
      <c r="C9" s="18" t="s">
        <v>72</v>
      </c>
      <c r="D9" s="20" t="s">
        <v>66</v>
      </c>
    </row>
    <row r="10" spans="1:4" ht="15" customHeight="1" x14ac:dyDescent="0.2">
      <c r="A10" s="19">
        <v>7</v>
      </c>
      <c r="B10" s="12" t="s">
        <v>186</v>
      </c>
      <c r="C10" s="18" t="s">
        <v>87</v>
      </c>
      <c r="D10" s="20" t="s">
        <v>95</v>
      </c>
    </row>
    <row r="11" spans="1:4" x14ac:dyDescent="0.2">
      <c r="A11" s="19">
        <v>8</v>
      </c>
      <c r="B11" s="12" t="s">
        <v>182</v>
      </c>
      <c r="C11" s="18" t="s">
        <v>145</v>
      </c>
      <c r="D11" s="24" t="s">
        <v>151</v>
      </c>
    </row>
    <row r="12" spans="1:4" x14ac:dyDescent="0.2">
      <c r="A12" s="19">
        <v>9</v>
      </c>
      <c r="B12" s="12" t="s">
        <v>17</v>
      </c>
      <c r="C12" s="18" t="s">
        <v>110</v>
      </c>
      <c r="D12" s="20" t="s">
        <v>113</v>
      </c>
    </row>
    <row r="13" spans="1:4" x14ac:dyDescent="0.2">
      <c r="A13" s="19">
        <v>10</v>
      </c>
      <c r="B13" s="12" t="s">
        <v>18</v>
      </c>
      <c r="C13" s="18" t="s">
        <v>115</v>
      </c>
      <c r="D13" s="24" t="s">
        <v>117</v>
      </c>
    </row>
    <row r="14" spans="1:4" x14ac:dyDescent="0.2">
      <c r="A14" s="19">
        <v>11</v>
      </c>
      <c r="B14" s="12" t="s">
        <v>187</v>
      </c>
      <c r="C14" s="18" t="s">
        <v>97</v>
      </c>
      <c r="D14" s="24" t="s">
        <v>99</v>
      </c>
    </row>
    <row r="15" spans="1:4" x14ac:dyDescent="0.2">
      <c r="A15" s="19">
        <v>12</v>
      </c>
      <c r="B15" s="12" t="s">
        <v>188</v>
      </c>
      <c r="C15" s="18" t="s">
        <v>71</v>
      </c>
      <c r="D15" s="20" t="s">
        <v>85</v>
      </c>
    </row>
    <row r="16" spans="1:4" x14ac:dyDescent="0.2">
      <c r="A16" s="19">
        <v>13</v>
      </c>
      <c r="B16" s="12" t="s">
        <v>52</v>
      </c>
      <c r="C16" s="18" t="s">
        <v>120</v>
      </c>
      <c r="D16" s="20" t="s">
        <v>121</v>
      </c>
    </row>
    <row r="17" spans="1:4" x14ac:dyDescent="0.2">
      <c r="A17" s="19">
        <v>14</v>
      </c>
      <c r="B17" s="12" t="s">
        <v>164</v>
      </c>
      <c r="C17" s="18" t="s">
        <v>123</v>
      </c>
      <c r="D17" s="20" t="s">
        <v>124</v>
      </c>
    </row>
    <row r="18" spans="1:4" x14ac:dyDescent="0.2">
      <c r="A18" s="19">
        <v>15</v>
      </c>
      <c r="B18" s="12" t="s">
        <v>189</v>
      </c>
      <c r="C18" s="18" t="s">
        <v>129</v>
      </c>
      <c r="D18" s="20" t="s">
        <v>127</v>
      </c>
    </row>
    <row r="19" spans="1:4" x14ac:dyDescent="0.2">
      <c r="A19" s="19">
        <v>16</v>
      </c>
      <c r="B19" s="12" t="s">
        <v>191</v>
      </c>
      <c r="C19" s="18" t="s">
        <v>80</v>
      </c>
      <c r="D19" s="24" t="s">
        <v>38</v>
      </c>
    </row>
    <row r="20" spans="1:4" x14ac:dyDescent="0.2">
      <c r="A20" s="19">
        <v>17</v>
      </c>
      <c r="B20" s="12" t="s">
        <v>19</v>
      </c>
      <c r="C20" s="20" t="s">
        <v>81</v>
      </c>
      <c r="D20" s="24" t="s">
        <v>39</v>
      </c>
    </row>
    <row r="21" spans="1:4" x14ac:dyDescent="0.2">
      <c r="A21" s="19">
        <v>18</v>
      </c>
      <c r="B21" s="12" t="s">
        <v>92</v>
      </c>
      <c r="C21" s="18" t="s">
        <v>82</v>
      </c>
      <c r="D21" s="24" t="s">
        <v>27</v>
      </c>
    </row>
    <row r="22" spans="1:4" x14ac:dyDescent="0.2">
      <c r="A22" s="19">
        <v>19</v>
      </c>
      <c r="B22" s="12" t="s">
        <v>104</v>
      </c>
      <c r="C22" s="18" t="s">
        <v>105</v>
      </c>
      <c r="D22" s="20" t="s">
        <v>109</v>
      </c>
    </row>
    <row r="23" spans="1:4" x14ac:dyDescent="0.2">
      <c r="A23" s="19">
        <v>20</v>
      </c>
      <c r="B23" s="12" t="s">
        <v>190</v>
      </c>
      <c r="C23" s="18" t="s">
        <v>132</v>
      </c>
      <c r="D23" s="24" t="s">
        <v>135</v>
      </c>
    </row>
    <row r="24" spans="1:4" x14ac:dyDescent="0.2">
      <c r="A24" s="19">
        <v>21</v>
      </c>
      <c r="B24" s="12" t="s">
        <v>20</v>
      </c>
      <c r="C24" s="18" t="s">
        <v>138</v>
      </c>
      <c r="D24" s="20" t="s">
        <v>137</v>
      </c>
    </row>
    <row r="25" spans="1:4" x14ac:dyDescent="0.2">
      <c r="A25" s="19">
        <v>22</v>
      </c>
      <c r="B25" s="12" t="s">
        <v>50</v>
      </c>
      <c r="C25" s="20" t="s">
        <v>101</v>
      </c>
      <c r="D25" s="24" t="s">
        <v>103</v>
      </c>
    </row>
    <row r="26" spans="1:4" x14ac:dyDescent="0.2">
      <c r="A26" s="19">
        <v>23</v>
      </c>
      <c r="B26" s="12" t="s">
        <v>21</v>
      </c>
      <c r="C26" s="20" t="s">
        <v>141</v>
      </c>
      <c r="D26" s="20" t="s">
        <v>144</v>
      </c>
    </row>
    <row r="27" spans="1:4" x14ac:dyDescent="0.2">
      <c r="A27" s="19">
        <v>24</v>
      </c>
      <c r="B27" s="12" t="s">
        <v>93</v>
      </c>
      <c r="C27" s="18" t="s">
        <v>83</v>
      </c>
      <c r="D27" s="24" t="s">
        <v>32</v>
      </c>
    </row>
    <row r="28" spans="1:4" x14ac:dyDescent="0.2">
      <c r="A28" s="19">
        <v>25</v>
      </c>
      <c r="B28" s="12" t="s">
        <v>94</v>
      </c>
      <c r="C28" s="18" t="s">
        <v>84</v>
      </c>
      <c r="D28" s="24" t="s">
        <v>51</v>
      </c>
    </row>
    <row r="30" spans="1:4" x14ac:dyDescent="0.2">
      <c r="A30" s="16" t="s">
        <v>22</v>
      </c>
    </row>
    <row r="31" spans="1:4" x14ac:dyDescent="0.2">
      <c r="A31" s="16" t="s">
        <v>53</v>
      </c>
    </row>
  </sheetData>
  <hyperlinks>
    <hyperlink ref="D21" r:id="rId1" xr:uid="{F9F2C59E-01EE-DE46-96DE-283F13F6D844}"/>
    <hyperlink ref="D27" r:id="rId2" xr:uid="{8A30364C-BC3C-C947-BEA4-75EA34EEAA1F}"/>
    <hyperlink ref="D28" r:id="rId3" xr:uid="{4A5C1750-7558-2949-8058-0357C38183BD}"/>
    <hyperlink ref="D19" r:id="rId4" xr:uid="{01A16D39-7C7B-6348-98A7-3E67EBA6EA01}"/>
    <hyperlink ref="D20" r:id="rId5" xr:uid="{FFC3DB7A-55E3-6B4C-B28E-14D79A48D22A}"/>
    <hyperlink ref="D14" r:id="rId6" xr:uid="{10AB6466-98FA-A743-BF0C-AA1AA0874BC9}"/>
    <hyperlink ref="D25" r:id="rId7" xr:uid="{71A0B460-5597-3947-9CC6-ED9CFCA8BFB4}"/>
    <hyperlink ref="D13" r:id="rId8" xr:uid="{86847699-9FDE-574A-BF58-3EE81CDD1341}"/>
    <hyperlink ref="D23" r:id="rId9" xr:uid="{D3A10B6F-06D9-0D43-8103-F00EC3720D63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Evans</dc:creator>
  <cp:lastModifiedBy>Evan Evans</cp:lastModifiedBy>
  <dcterms:created xsi:type="dcterms:W3CDTF">2018-11-13T06:50:37Z</dcterms:created>
  <dcterms:modified xsi:type="dcterms:W3CDTF">2018-11-20T02:05:35Z</dcterms:modified>
</cp:coreProperties>
</file>